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2016 - EMPENHADO" sheetId="1" r:id="rId1"/>
    <sheet name="Plan1" sheetId="2" r:id="rId2"/>
  </sheets>
  <definedNames/>
  <calcPr fullCalcOnLoad="1"/>
</workbook>
</file>

<file path=xl/sharedStrings.xml><?xml version="1.0" encoding="utf-8"?>
<sst xmlns="http://schemas.openxmlformats.org/spreadsheetml/2006/main" count="68" uniqueCount="67">
  <si>
    <t>RECEITAS ARRECADADAS</t>
  </si>
  <si>
    <t>Imposto Predial Territorial Urbano</t>
  </si>
  <si>
    <t>Imposto s/Transmissao de Bens Imóveis</t>
  </si>
  <si>
    <t>Imposto s/serviços de Qualquer Natureza</t>
  </si>
  <si>
    <t>Imposto de Renda Retido na Fonte</t>
  </si>
  <si>
    <t xml:space="preserve">Divida Ativa de Impostos </t>
  </si>
  <si>
    <t xml:space="preserve">Atualização de Divida de Impostos </t>
  </si>
  <si>
    <t>Multas/Juros provenientes de Impostos</t>
  </si>
  <si>
    <t>Fundo de Participação de Municipios</t>
  </si>
  <si>
    <t>Imposto s/Produto Industrial s/Exportação</t>
  </si>
  <si>
    <t>Imposto s/Propriedade de Veículo Automotor</t>
  </si>
  <si>
    <t>Imposto s/Circ. De Mercadorias e Serviços</t>
  </si>
  <si>
    <t>Imposto Territorial Rural</t>
  </si>
  <si>
    <t>Desoneração de Exportações (LC-87/96)</t>
  </si>
  <si>
    <t>TOTAL DAS RECEITAS DE IMPOSTOS E TRANSFERÊNCIAS</t>
  </si>
  <si>
    <t>QSE, Convênios e Outros Recursos Adicionais</t>
  </si>
  <si>
    <t>Rendimentos de Aplicação Financeira - conta LDB e Adicionais</t>
  </si>
  <si>
    <t>Recursos de Operações de Crédito</t>
  </si>
  <si>
    <t>Recursos recebidos do FUNDEB</t>
  </si>
  <si>
    <t>Rendimentos de Aplicação Financeira do FUNDEB</t>
  </si>
  <si>
    <t>TOTAL DOS RECURSOS ADICIONAIS</t>
  </si>
  <si>
    <t>TOTAL DA RECEITA ARRECADADA</t>
  </si>
  <si>
    <t>ACUMULADO</t>
  </si>
  <si>
    <t>DESPESAS DO ENSINO</t>
  </si>
  <si>
    <t>12.122 -Administração Geral da Secretaria de Educação</t>
  </si>
  <si>
    <t>12.361 - Ensino Fundamental</t>
  </si>
  <si>
    <t>12.365 -  Ensino Infantil</t>
  </si>
  <si>
    <t xml:space="preserve">12.366 -  Educação de Jovens e Adultos </t>
  </si>
  <si>
    <t>12.367 -  Educação Especial</t>
  </si>
  <si>
    <t>( = ) Total das Despesas de Ensino</t>
  </si>
  <si>
    <t>(-) Despesas c/Recursos do QSE, Convênios e Outros</t>
  </si>
  <si>
    <t>(-)Despesas c/Rendimentos de Aplicação Financeira - conta LDB</t>
  </si>
  <si>
    <t>(-)Despesas c/Recursos de Operações de Crédito</t>
  </si>
  <si>
    <t>( = ) Total das Despesas com Recursos Próprios</t>
  </si>
  <si>
    <t>(+) Despesas Realizadas com Recursos do FUNDEB</t>
  </si>
  <si>
    <t>(+) Valor efetivamente Retido do FUNDEB</t>
  </si>
  <si>
    <t>(-) Parcela empenhada do Ganho Líquido - FUNDEB</t>
  </si>
  <si>
    <t>(=) TOTAL APLICADO NO ENSINO</t>
  </si>
  <si>
    <t xml:space="preserve">      APLICAÇÃO NO ENSINO (ART. 212 CF)</t>
  </si>
  <si>
    <t>FUNDEB</t>
  </si>
  <si>
    <t xml:space="preserve">      Aplicação dos Recursos recebidos do FUNDEB</t>
  </si>
  <si>
    <t xml:space="preserve">      Aplicação nos Profissionais do Magistério - FUNDEB</t>
  </si>
  <si>
    <t>REPASSES Á CONTA DO ENSINO - ARTI. 69, §5º, LEI 9.394/96</t>
  </si>
  <si>
    <t>RECEITAS E DESPESAS DO ENSINO - PUBLICAÇÃO (ARTIGO 256 DA CONSTITUIÇÃO ESTADUAL)</t>
  </si>
  <si>
    <t xml:space="preserve"> </t>
  </si>
  <si>
    <t xml:space="preserve">      Magistério</t>
  </si>
  <si>
    <t xml:space="preserve">      Outros</t>
  </si>
  <si>
    <r>
      <t>MUNICIPIO:</t>
    </r>
    <r>
      <rPr>
        <sz val="10"/>
        <rFont val="Calibri"/>
        <family val="2"/>
      </rPr>
      <t xml:space="preserve"> CARAGUATATUBA</t>
    </r>
  </si>
  <si>
    <t>Ricardo de Lima Ribeiro</t>
  </si>
  <si>
    <t>_______________________</t>
  </si>
  <si>
    <t>José Pereira de Aguilar Júnior</t>
  </si>
  <si>
    <t>___________________________</t>
  </si>
  <si>
    <t>Eliseu Oliveira Faria</t>
  </si>
  <si>
    <t>____________________</t>
  </si>
  <si>
    <t>Secretário(a) da Educação</t>
  </si>
  <si>
    <t>Prefeito (a) Municipal</t>
  </si>
  <si>
    <t>Contador (a)</t>
  </si>
  <si>
    <t>tranporte de aluno</t>
  </si>
  <si>
    <t>qse</t>
  </si>
  <si>
    <t>DDE</t>
  </si>
  <si>
    <t>CÓDIGO APLICAÇAO ENSINO</t>
  </si>
  <si>
    <t>REM DE DEP RECURSOS VINCUL ENSINO</t>
  </si>
  <si>
    <t>DESPESA</t>
  </si>
  <si>
    <t xml:space="preserve">BALANCETE </t>
  </si>
  <si>
    <t>SOMA OS CÓDIGOS</t>
  </si>
  <si>
    <r>
      <t xml:space="preserve">EXERCICIO:   </t>
    </r>
    <r>
      <rPr>
        <sz val="10"/>
        <rFont val="Calibri"/>
        <family val="2"/>
      </rPr>
      <t xml:space="preserve">  2018</t>
    </r>
  </si>
  <si>
    <r>
      <t xml:space="preserve">PERIODO: </t>
    </r>
    <r>
      <rPr>
        <sz val="10"/>
        <rFont val="Calibri"/>
        <family val="2"/>
      </rPr>
      <t xml:space="preserve">     4º TRIMESTRE</t>
    </r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</si>
</sst>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#,##0.00;[Red]#,##0.00"/>
    <numFmt numFmtId="183" formatCode="#,##0.00_ ;[Red]\-#,##0.00\ "/>
  </numFmts>
  <fonts count="39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4" fontId="1" fillId="0" borderId="11" xfId="0" applyNumberFormat="1" applyFont="1" applyBorder="1" applyAlignment="1">
      <alignment/>
    </xf>
    <xf numFmtId="176" fontId="0" fillId="0" borderId="0" xfId="45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176" fontId="0" fillId="0" borderId="14" xfId="45" applyFont="1" applyBorder="1" applyAlignment="1">
      <alignment/>
    </xf>
    <xf numFmtId="176" fontId="0" fillId="0" borderId="14" xfId="0" applyNumberFormat="1" applyBorder="1" applyAlignment="1">
      <alignment/>
    </xf>
    <xf numFmtId="0" fontId="3" fillId="0" borderId="15" xfId="0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1" fillId="0" borderId="16" xfId="0" applyFont="1" applyBorder="1" applyAlignment="1">
      <alignment/>
    </xf>
    <xf numFmtId="183" fontId="1" fillId="0" borderId="11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4" fontId="1" fillId="0" borderId="19" xfId="0" applyNumberFormat="1" applyFont="1" applyBorder="1" applyAlignment="1">
      <alignment/>
    </xf>
    <xf numFmtId="0" fontId="1" fillId="0" borderId="18" xfId="0" applyFont="1" applyBorder="1" applyAlignment="1">
      <alignment/>
    </xf>
    <xf numFmtId="183" fontId="1" fillId="0" borderId="19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2" fillId="0" borderId="19" xfId="0" applyNumberFormat="1" applyFont="1" applyBorder="1" applyAlignment="1">
      <alignment/>
    </xf>
    <xf numFmtId="4" fontId="1" fillId="33" borderId="19" xfId="0" applyNumberFormat="1" applyFont="1" applyFill="1" applyBorder="1" applyAlignment="1">
      <alignment/>
    </xf>
    <xf numFmtId="183" fontId="2" fillId="0" borderId="19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183" fontId="1" fillId="33" borderId="19" xfId="0" applyNumberFormat="1" applyFont="1" applyFill="1" applyBorder="1" applyAlignment="1">
      <alignment/>
    </xf>
    <xf numFmtId="4" fontId="1" fillId="33" borderId="17" xfId="0" applyNumberFormat="1" applyFont="1" applyFill="1" applyBorder="1" applyAlignment="1">
      <alignment/>
    </xf>
    <xf numFmtId="183" fontId="1" fillId="0" borderId="19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10" fontId="1" fillId="0" borderId="19" xfId="0" applyNumberFormat="1" applyFont="1" applyBorder="1" applyAlignment="1">
      <alignment/>
    </xf>
    <xf numFmtId="4" fontId="2" fillId="33" borderId="17" xfId="0" applyNumberFormat="1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4" fontId="2" fillId="34" borderId="21" xfId="0" applyNumberFormat="1" applyFont="1" applyFill="1" applyBorder="1" applyAlignment="1">
      <alignment horizontal="center"/>
    </xf>
    <xf numFmtId="4" fontId="1" fillId="34" borderId="21" xfId="0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">
      <selection activeCell="D19" sqref="D19"/>
    </sheetView>
  </sheetViews>
  <sheetFormatPr defaultColWidth="9.140625" defaultRowHeight="12.75"/>
  <cols>
    <col min="1" max="1" width="53.7109375" style="1" customWidth="1"/>
    <col min="2" max="2" width="18.7109375" style="3" customWidth="1"/>
    <col min="3" max="3" width="6.7109375" style="3" customWidth="1"/>
    <col min="4" max="4" width="53.7109375" style="1" customWidth="1"/>
    <col min="5" max="5" width="18.7109375" style="3" customWidth="1"/>
    <col min="6" max="6" width="9.140625" style="1" customWidth="1"/>
    <col min="7" max="7" width="14.8515625" style="3" hidden="1" customWidth="1"/>
    <col min="8" max="8" width="14.421875" style="3" hidden="1" customWidth="1"/>
    <col min="9" max="9" width="12.8515625" style="1" hidden="1" customWidth="1"/>
    <col min="10" max="10" width="0.85546875" style="1" customWidth="1"/>
    <col min="11" max="16384" width="9.140625" style="1" customWidth="1"/>
  </cols>
  <sheetData>
    <row r="1" ht="12.75">
      <c r="A1" s="1" t="s">
        <v>43</v>
      </c>
    </row>
    <row r="3" spans="1:5" ht="12.75">
      <c r="A3" s="2" t="s">
        <v>47</v>
      </c>
      <c r="D3" s="2" t="s">
        <v>66</v>
      </c>
      <c r="E3" s="4" t="s">
        <v>65</v>
      </c>
    </row>
    <row r="4" ht="13.5" thickBot="1"/>
    <row r="5" spans="1:5" ht="13.5" customHeight="1">
      <c r="A5" s="38" t="s">
        <v>0</v>
      </c>
      <c r="B5" s="39" t="s">
        <v>22</v>
      </c>
      <c r="C5" s="37"/>
      <c r="D5" s="38" t="s">
        <v>23</v>
      </c>
      <c r="E5" s="40"/>
    </row>
    <row r="6" spans="1:5" ht="13.5" customHeight="1">
      <c r="A6" s="24" t="s">
        <v>1</v>
      </c>
      <c r="B6" s="25">
        <v>64683665.85</v>
      </c>
      <c r="C6" s="26"/>
      <c r="D6" s="27" t="s">
        <v>24</v>
      </c>
      <c r="E6" s="23">
        <v>20429362.52</v>
      </c>
    </row>
    <row r="7" spans="1:5" ht="13.5" customHeight="1">
      <c r="A7" s="24" t="s">
        <v>2</v>
      </c>
      <c r="B7" s="25">
        <v>12636373.98</v>
      </c>
      <c r="C7" s="26"/>
      <c r="D7" s="27" t="s">
        <v>25</v>
      </c>
      <c r="E7" s="23">
        <v>39493211.67</v>
      </c>
    </row>
    <row r="8" spans="1:5" ht="13.5" customHeight="1">
      <c r="A8" s="24" t="s">
        <v>3</v>
      </c>
      <c r="B8" s="25">
        <v>48488644.58</v>
      </c>
      <c r="C8" s="26"/>
      <c r="D8" s="27" t="s">
        <v>26</v>
      </c>
      <c r="E8" s="23">
        <v>32891389</v>
      </c>
    </row>
    <row r="9" spans="1:5" ht="13.5" customHeight="1">
      <c r="A9" s="24" t="s">
        <v>4</v>
      </c>
      <c r="B9" s="25">
        <v>17682834.45</v>
      </c>
      <c r="C9" s="26"/>
      <c r="D9" s="27" t="s">
        <v>27</v>
      </c>
      <c r="E9" s="23">
        <v>553967.88</v>
      </c>
    </row>
    <row r="10" spans="1:5" ht="13.5" customHeight="1">
      <c r="A10" s="24" t="s">
        <v>5</v>
      </c>
      <c r="B10" s="25">
        <v>10972619.17</v>
      </c>
      <c r="C10" s="26"/>
      <c r="D10" s="27" t="s">
        <v>28</v>
      </c>
      <c r="E10" s="23">
        <v>1260378.99</v>
      </c>
    </row>
    <row r="11" spans="1:10" ht="13.5" customHeight="1">
      <c r="A11" s="24" t="s">
        <v>6</v>
      </c>
      <c r="B11" s="25">
        <v>7539150.05</v>
      </c>
      <c r="C11" s="26"/>
      <c r="D11" s="22" t="s">
        <v>29</v>
      </c>
      <c r="E11" s="28">
        <f>SUM(E6:E10)</f>
        <v>94628310.05999999</v>
      </c>
      <c r="J11" s="3" t="s">
        <v>44</v>
      </c>
    </row>
    <row r="12" spans="1:10" ht="13.5" customHeight="1">
      <c r="A12" s="24" t="s">
        <v>7</v>
      </c>
      <c r="B12" s="25">
        <v>0</v>
      </c>
      <c r="C12" s="26"/>
      <c r="D12" s="27" t="s">
        <v>30</v>
      </c>
      <c r="E12" s="29">
        <v>9052516.77</v>
      </c>
      <c r="J12" s="3" t="s">
        <v>44</v>
      </c>
    </row>
    <row r="13" spans="1:5" ht="13.5" customHeight="1">
      <c r="A13" s="24" t="s">
        <v>8</v>
      </c>
      <c r="B13" s="25">
        <v>47410407.43</v>
      </c>
      <c r="C13" s="26"/>
      <c r="D13" s="27" t="s">
        <v>31</v>
      </c>
      <c r="E13" s="23">
        <v>0</v>
      </c>
    </row>
    <row r="14" spans="1:5" ht="13.5" customHeight="1">
      <c r="A14" s="24" t="s">
        <v>12</v>
      </c>
      <c r="B14" s="25">
        <v>29087.91</v>
      </c>
      <c r="C14" s="26"/>
      <c r="D14" s="27" t="s">
        <v>32</v>
      </c>
      <c r="E14" s="23">
        <v>0</v>
      </c>
    </row>
    <row r="15" spans="1:5" ht="13.5" customHeight="1">
      <c r="A15" s="24" t="s">
        <v>13</v>
      </c>
      <c r="B15" s="25">
        <v>688817.88</v>
      </c>
      <c r="C15" s="26"/>
      <c r="D15" s="22" t="s">
        <v>33</v>
      </c>
      <c r="E15" s="23">
        <f>E11-E12-E13-E14</f>
        <v>85575793.28999999</v>
      </c>
    </row>
    <row r="16" spans="1:8" ht="13.5" customHeight="1">
      <c r="A16" s="24" t="s">
        <v>11</v>
      </c>
      <c r="B16" s="25">
        <v>160142244.76</v>
      </c>
      <c r="C16" s="26"/>
      <c r="D16" s="27" t="s">
        <v>34</v>
      </c>
      <c r="E16" s="23">
        <f>E17+E18</f>
        <v>87022732.25</v>
      </c>
      <c r="G16" s="3">
        <v>2549463.19</v>
      </c>
      <c r="H16" s="3">
        <v>4001869.03</v>
      </c>
    </row>
    <row r="17" spans="1:9" ht="13.5" customHeight="1">
      <c r="A17" s="24" t="s">
        <v>10</v>
      </c>
      <c r="B17" s="25">
        <v>16661404.52</v>
      </c>
      <c r="C17" s="26"/>
      <c r="D17" s="27" t="s">
        <v>45</v>
      </c>
      <c r="E17" s="23">
        <v>63763800.78</v>
      </c>
      <c r="G17" s="3">
        <v>280278.05</v>
      </c>
      <c r="I17" s="3">
        <v>386028.05</v>
      </c>
    </row>
    <row r="18" spans="1:10" ht="13.5" customHeight="1">
      <c r="A18" s="24" t="s">
        <v>9</v>
      </c>
      <c r="B18" s="25">
        <v>924965.99</v>
      </c>
      <c r="C18" s="26"/>
      <c r="D18" s="27" t="s">
        <v>46</v>
      </c>
      <c r="E18" s="23">
        <v>23258931.47</v>
      </c>
      <c r="G18" s="3">
        <v>1732279.55</v>
      </c>
      <c r="H18" s="3">
        <v>2654541.31</v>
      </c>
      <c r="J18" s="3"/>
    </row>
    <row r="19" spans="1:10" ht="13.5" customHeight="1">
      <c r="A19" s="21" t="s">
        <v>14</v>
      </c>
      <c r="B19" s="30">
        <f>SUM(B6:B18)</f>
        <v>387860216.56999993</v>
      </c>
      <c r="C19" s="31"/>
      <c r="D19" s="27" t="s">
        <v>35</v>
      </c>
      <c r="E19" s="23">
        <v>44452135.52</v>
      </c>
      <c r="G19" s="3">
        <v>1922290.49</v>
      </c>
      <c r="I19" s="3">
        <v>2761540.16</v>
      </c>
      <c r="J19" s="3"/>
    </row>
    <row r="20" spans="1:10" ht="13.5" customHeight="1">
      <c r="A20" s="24"/>
      <c r="B20" s="25"/>
      <c r="C20" s="26"/>
      <c r="D20" s="27" t="s">
        <v>36</v>
      </c>
      <c r="E20" s="23">
        <f>B24-E19</f>
        <v>42790319.15</v>
      </c>
      <c r="G20" s="3">
        <v>8632110.62</v>
      </c>
      <c r="H20" s="3">
        <v>13401585.95</v>
      </c>
      <c r="J20" s="3"/>
    </row>
    <row r="21" spans="1:9" ht="13.5" customHeight="1">
      <c r="A21" s="24" t="s">
        <v>15</v>
      </c>
      <c r="B21" s="32">
        <v>6676971.45</v>
      </c>
      <c r="C21" s="33"/>
      <c r="D21" s="22" t="s">
        <v>37</v>
      </c>
      <c r="E21" s="28">
        <f>E15+E16-E20</f>
        <v>129808206.38999999</v>
      </c>
      <c r="G21" s="3">
        <v>5277403.14</v>
      </c>
      <c r="I21" s="3">
        <v>6748990.48</v>
      </c>
    </row>
    <row r="22" spans="1:9" ht="13.5" customHeight="1">
      <c r="A22" s="24" t="s">
        <v>16</v>
      </c>
      <c r="B22" s="32">
        <v>213710.15</v>
      </c>
      <c r="C22" s="33"/>
      <c r="D22" s="22" t="s">
        <v>38</v>
      </c>
      <c r="E22" s="28">
        <f>(E15+E19)*100/B19</f>
        <v>33.52443051774889</v>
      </c>
      <c r="G22" s="3">
        <f>SUM(G16:G21)</f>
        <v>20393825.04</v>
      </c>
      <c r="H22" s="3">
        <f>SUM(H16:H21)</f>
        <v>20057996.29</v>
      </c>
      <c r="I22" s="3">
        <f>SUM(I16:I21)</f>
        <v>9896558.690000001</v>
      </c>
    </row>
    <row r="23" spans="1:5" ht="13.5" customHeight="1">
      <c r="A23" s="24" t="s">
        <v>17</v>
      </c>
      <c r="B23" s="34">
        <v>0</v>
      </c>
      <c r="C23" s="35"/>
      <c r="D23" s="27"/>
      <c r="E23" s="23"/>
    </row>
    <row r="24" spans="1:8" ht="13.5" customHeight="1">
      <c r="A24" s="24" t="s">
        <v>18</v>
      </c>
      <c r="B24" s="34">
        <v>87242454.67</v>
      </c>
      <c r="C24" s="35"/>
      <c r="D24" s="22" t="s">
        <v>39</v>
      </c>
      <c r="E24" s="23"/>
      <c r="H24" s="3">
        <f>H22/B26*100</f>
        <v>21.25679192991326</v>
      </c>
    </row>
    <row r="25" spans="1:5" ht="13.5" customHeight="1">
      <c r="A25" s="24" t="s">
        <v>19</v>
      </c>
      <c r="B25" s="34">
        <v>227275.01</v>
      </c>
      <c r="C25" s="35"/>
      <c r="D25" s="27" t="s">
        <v>40</v>
      </c>
      <c r="E25" s="36">
        <f>E16/(B24+B25)</f>
        <v>0.9948896900489426</v>
      </c>
    </row>
    <row r="26" spans="1:5" ht="13.5" customHeight="1">
      <c r="A26" s="21" t="s">
        <v>20</v>
      </c>
      <c r="B26" s="30">
        <f>SUM(B21:B25)</f>
        <v>94360411.28</v>
      </c>
      <c r="C26" s="31"/>
      <c r="D26" s="27" t="s">
        <v>41</v>
      </c>
      <c r="E26" s="36">
        <f>E17/(B24+B25)</f>
        <v>0.7289813403250933</v>
      </c>
    </row>
    <row r="27" spans="1:5" ht="13.5" customHeight="1">
      <c r="A27" s="24"/>
      <c r="B27" s="25"/>
      <c r="C27" s="26"/>
      <c r="D27" s="27"/>
      <c r="E27" s="23"/>
    </row>
    <row r="28" spans="1:5" ht="13.5" customHeight="1">
      <c r="A28" s="21" t="s">
        <v>21</v>
      </c>
      <c r="B28" s="30">
        <f>B19+B26</f>
        <v>482220627.8499999</v>
      </c>
      <c r="C28" s="31"/>
      <c r="D28" s="22" t="s">
        <v>42</v>
      </c>
      <c r="E28" s="23">
        <v>83956872.62</v>
      </c>
    </row>
    <row r="29" spans="1:5" ht="13.5" customHeight="1" thickBot="1">
      <c r="A29" s="5"/>
      <c r="B29" s="19"/>
      <c r="C29" s="20"/>
      <c r="D29" s="18"/>
      <c r="E29" s="6"/>
    </row>
    <row r="30" ht="12.75">
      <c r="A30" s="3"/>
    </row>
    <row r="31" spans="1:5" ht="12.75">
      <c r="A31" s="3" t="s">
        <v>49</v>
      </c>
      <c r="B31" s="3" t="s">
        <v>51</v>
      </c>
      <c r="E31" s="3" t="s">
        <v>53</v>
      </c>
    </row>
    <row r="32" spans="1:5" ht="12.75">
      <c r="A32" s="1" t="s">
        <v>48</v>
      </c>
      <c r="B32" s="3" t="s">
        <v>50</v>
      </c>
      <c r="E32" s="3" t="s">
        <v>52</v>
      </c>
    </row>
    <row r="33" spans="1:5" ht="12.75">
      <c r="A33" s="3" t="s">
        <v>54</v>
      </c>
      <c r="B33" s="3" t="s">
        <v>55</v>
      </c>
      <c r="E33" s="3" t="s">
        <v>56</v>
      </c>
    </row>
    <row r="35" spans="1:5" ht="15">
      <c r="A35" s="17"/>
      <c r="B35" s="17"/>
      <c r="C35" s="15"/>
      <c r="D35" s="16"/>
      <c r="E35" s="16"/>
    </row>
    <row r="36" ht="12.75">
      <c r="A36" s="3"/>
    </row>
    <row r="38" spans="1:5" ht="15">
      <c r="A38" s="16"/>
      <c r="B38" s="16"/>
      <c r="C38" s="14"/>
      <c r="D38" s="16"/>
      <c r="E38" s="16"/>
    </row>
    <row r="39" ht="12.75">
      <c r="A39" s="3"/>
    </row>
    <row r="41" spans="1:5" ht="15">
      <c r="A41" s="16"/>
      <c r="B41" s="16"/>
      <c r="C41" s="14"/>
      <c r="D41" s="16"/>
      <c r="E41" s="16"/>
    </row>
  </sheetData>
  <sheetProtection/>
  <mergeCells count="6">
    <mergeCell ref="A41:B41"/>
    <mergeCell ref="D41:E41"/>
    <mergeCell ref="A35:B35"/>
    <mergeCell ref="D35:E35"/>
    <mergeCell ref="A38:B38"/>
    <mergeCell ref="D38:E38"/>
  </mergeCells>
  <printOptions/>
  <pageMargins left="0.1968503937007874" right="0.1968503937007874" top="0.4330708661417323" bottom="0.984251968503937" header="0.1968503937007874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:H26"/>
  <sheetViews>
    <sheetView showGridLines="0" zoomScalePageLayoutView="0" workbookViewId="0" topLeftCell="A1">
      <selection activeCell="F27" sqref="F27"/>
    </sheetView>
  </sheetViews>
  <sheetFormatPr defaultColWidth="9.140625" defaultRowHeight="12.75"/>
  <cols>
    <col min="5" max="5" width="20.7109375" style="0" customWidth="1"/>
    <col min="7" max="7" width="15.8515625" style="0" bestFit="1" customWidth="1"/>
  </cols>
  <sheetData>
    <row r="1" ht="12.75">
      <c r="E1" s="11">
        <v>10047.86</v>
      </c>
    </row>
    <row r="2" spans="5:6" ht="12.75">
      <c r="E2" s="11">
        <v>734118.45</v>
      </c>
      <c r="F2" s="8" t="s">
        <v>57</v>
      </c>
    </row>
    <row r="3" spans="5:6" ht="12.75">
      <c r="E3" s="11">
        <v>11146019</v>
      </c>
      <c r="F3" s="8" t="s">
        <v>58</v>
      </c>
    </row>
    <row r="4" spans="5:6" ht="12.75">
      <c r="E4" s="11">
        <v>4520</v>
      </c>
      <c r="F4" s="8" t="s">
        <v>59</v>
      </c>
    </row>
    <row r="5" ht="12.75">
      <c r="E5" s="11"/>
    </row>
    <row r="6" ht="12.75">
      <c r="E6" s="11"/>
    </row>
    <row r="7" ht="12.75">
      <c r="E7" s="11"/>
    </row>
    <row r="8" ht="12.75">
      <c r="E8" s="11"/>
    </row>
    <row r="9" ht="12.75">
      <c r="E9" s="11"/>
    </row>
    <row r="10" ht="12.75">
      <c r="E10" s="11"/>
    </row>
    <row r="11" ht="12.75">
      <c r="E11" s="11"/>
    </row>
    <row r="12" ht="12.75">
      <c r="E12" s="11"/>
    </row>
    <row r="13" ht="12.75">
      <c r="E13" s="11"/>
    </row>
    <row r="14" ht="12.75">
      <c r="E14" s="11"/>
    </row>
    <row r="15" ht="12.75">
      <c r="E15" s="12">
        <f>SUM(E1:E14)</f>
        <v>11894705.31</v>
      </c>
    </row>
    <row r="17" ht="13.5" thickBot="1"/>
    <row r="18" spans="5:7" ht="13.5" thickBot="1">
      <c r="E18" s="9" t="s">
        <v>60</v>
      </c>
      <c r="F18" s="10"/>
      <c r="G18" s="13">
        <v>200</v>
      </c>
    </row>
    <row r="19" spans="7:8" ht="12.75">
      <c r="G19" s="7">
        <v>1898190.56</v>
      </c>
      <c r="H19" s="8" t="s">
        <v>61</v>
      </c>
    </row>
    <row r="20" ht="12.75">
      <c r="E20">
        <v>23</v>
      </c>
    </row>
    <row r="25" ht="12.75">
      <c r="E25" s="8" t="s">
        <v>62</v>
      </c>
    </row>
    <row r="26" spans="5:6" ht="12.75">
      <c r="E26" s="8" t="s">
        <v>63</v>
      </c>
      <c r="F26" s="8" t="s">
        <v>64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menascimento</dc:creator>
  <cp:keywords/>
  <dc:description/>
  <cp:lastModifiedBy>06693</cp:lastModifiedBy>
  <cp:lastPrinted>2019-02-18T20:27:31Z</cp:lastPrinted>
  <dcterms:created xsi:type="dcterms:W3CDTF">2014-04-28T13:36:02Z</dcterms:created>
  <dcterms:modified xsi:type="dcterms:W3CDTF">2019-02-18T20:27:35Z</dcterms:modified>
  <cp:category/>
  <cp:version/>
  <cp:contentType/>
  <cp:contentStatus/>
</cp:coreProperties>
</file>